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<sst xmlns="http://schemas.openxmlformats.org/spreadsheetml/2006/main" count="74" uniqueCount="15">
  <si>
    <t>CMS</t>
  </si>
  <si>
    <t>Столб</t>
  </si>
  <si>
    <t>rambler</t>
  </si>
  <si>
    <t>meta</t>
  </si>
  <si>
    <t>yahoo</t>
  </si>
  <si>
    <t>google</t>
  </si>
  <si>
    <t>g_ua</t>
  </si>
  <si>
    <t>Исходная таблица данных:</t>
  </si>
  <si>
    <t>Нормализованная таблица:</t>
  </si>
  <si>
    <t>Конструирование сайтов</t>
  </si>
  <si>
    <t>Создание сайтов</t>
  </si>
  <si>
    <t>Масштаб</t>
  </si>
  <si>
    <t>Сгруппированная по странам таблица:</t>
  </si>
  <si>
    <t>РУ</t>
  </si>
  <si>
    <t>МИР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</si>
</sst>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 Cyr"/>
      <family val="0"/>
    </font>
    <font>
      <b/>
      <sz val="8"/>
      <name val="Arial Cyr"/>
      <family val="0"/>
    </font>
    <font>
      <b/>
      <sz val="11.25"/>
      <name val="Arial Cyr"/>
      <family val="0"/>
    </font>
    <font>
      <sz val="12"/>
      <name val="Arial Cyr"/>
      <family val="0"/>
    </font>
    <font>
      <sz val="9.25"/>
      <name val="Arial Cyr"/>
      <family val="0"/>
    </font>
    <font>
      <sz val="6"/>
      <name val="Arial Cyr"/>
      <family val="0"/>
    </font>
    <font>
      <sz val="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4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3" fillId="5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1" fontId="4" fillId="5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Россия-Украина</a:t>
            </a:r>
          </a:p>
        </c:rich>
      </c:tx>
      <c:layout>
        <c:manualLayout>
          <c:xMode val="factor"/>
          <c:yMode val="factor"/>
          <c:x val="-0.01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9675"/>
          <c:w val="0.944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Лист1!$A$30</c:f>
              <c:strCache>
                <c:ptCount val="1"/>
                <c:pt idx="0">
                  <c:v>CMS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Лист1!$A$32:$A$39</c:f>
              <c:numCache/>
            </c:numRef>
          </c:val>
          <c:smooth val="0"/>
        </c:ser>
        <c:ser>
          <c:idx val="1"/>
          <c:order val="1"/>
          <c:tx>
            <c:strRef>
              <c:f>Лист1!$F$30</c:f>
              <c:strCache>
                <c:ptCount val="1"/>
                <c:pt idx="0">
                  <c:v>Конструирование сайтов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Лист1!$F$32:$F$39</c:f>
              <c:numCache/>
            </c:numRef>
          </c:val>
          <c:smooth val="0"/>
        </c:ser>
        <c:ser>
          <c:idx val="2"/>
          <c:order val="2"/>
          <c:tx>
            <c:strRef>
              <c:f>Лист1!$K$30</c:f>
              <c:strCache>
                <c:ptCount val="1"/>
                <c:pt idx="0">
                  <c:v>Создание сайтов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Лист1!$K$32:$K$39</c:f>
              <c:numCache/>
            </c:numRef>
          </c:val>
          <c:smooth val="0"/>
        </c:ser>
        <c:ser>
          <c:idx val="3"/>
          <c:order val="3"/>
          <c:tx>
            <c:strRef>
              <c:f>Лист1!$P$30</c:f>
              <c:strCache>
                <c:ptCount val="1"/>
                <c:pt idx="0">
                  <c:v>Столб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Лист1!$P$32:$P$39</c:f>
              <c:numCache/>
            </c:numRef>
          </c:val>
          <c:smooth val="0"/>
        </c:ser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58698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75"/>
          <c:y val="0.8925"/>
          <c:w val="0.8975"/>
          <c:h val="0.086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Мир</a:t>
            </a:r>
          </a:p>
        </c:rich>
      </c:tx>
      <c:layout>
        <c:manualLayout>
          <c:xMode val="factor"/>
          <c:yMode val="factor"/>
          <c:x val="-0.01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9625"/>
          <c:w val="0.944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Лист1!$A$30</c:f>
              <c:strCache>
                <c:ptCount val="1"/>
                <c:pt idx="0">
                  <c:v>CMS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Лист1!$C$32:$C$39</c:f>
              <c:numCache/>
            </c:numRef>
          </c:val>
          <c:smooth val="0"/>
        </c:ser>
        <c:ser>
          <c:idx val="1"/>
          <c:order val="1"/>
          <c:tx>
            <c:strRef>
              <c:f>Лист1!$F$30</c:f>
              <c:strCache>
                <c:ptCount val="1"/>
                <c:pt idx="0">
                  <c:v>Конструирование сайтов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Лист1!$H$32:$H$39</c:f>
              <c:numCache/>
            </c:numRef>
          </c:val>
          <c:smooth val="0"/>
        </c:ser>
        <c:ser>
          <c:idx val="2"/>
          <c:order val="2"/>
          <c:tx>
            <c:strRef>
              <c:f>Лист1!$K$30</c:f>
              <c:strCache>
                <c:ptCount val="1"/>
                <c:pt idx="0">
                  <c:v>Создание сайтов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Лист1!$M$32:$M$39</c:f>
              <c:numCache/>
            </c:numRef>
          </c:val>
          <c:smooth val="0"/>
        </c:ser>
        <c:ser>
          <c:idx val="3"/>
          <c:order val="3"/>
          <c:tx>
            <c:strRef>
              <c:f>Лист1!$P$30</c:f>
              <c:strCache>
                <c:ptCount val="1"/>
                <c:pt idx="0">
                  <c:v>Столб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C0C0C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Лист1!$R$32:$R$39</c:f>
              <c:numCache/>
            </c:numRef>
          </c:val>
          <c:smooth val="0"/>
        </c:ser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99381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25"/>
          <c:y val="0.89975"/>
          <c:w val="0.96875"/>
          <c:h val="0.086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Россия-Украина</a:t>
            </a:r>
          </a:p>
        </c:rich>
      </c:tx>
      <c:layout>
        <c:manualLayout>
          <c:xMode val="factor"/>
          <c:yMode val="factor"/>
          <c:x val="-0.01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965"/>
          <c:w val="0.944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Лист1!$A$30</c:f>
              <c:strCache>
                <c:ptCount val="1"/>
                <c:pt idx="0">
                  <c:v>CMS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Лист1!$A$66:$A$73</c:f>
              <c:numCache/>
            </c:numRef>
          </c:val>
          <c:smooth val="0"/>
        </c:ser>
        <c:ser>
          <c:idx val="1"/>
          <c:order val="1"/>
          <c:tx>
            <c:strRef>
              <c:f>Лист1!$F$30</c:f>
              <c:strCache>
                <c:ptCount val="1"/>
                <c:pt idx="0">
                  <c:v>Конструирование сайтов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FF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81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Лист1!$F$66:$F$73</c:f>
              <c:numCache/>
            </c:numRef>
          </c:val>
          <c:smooth val="0"/>
        </c:ser>
        <c:ser>
          <c:idx val="2"/>
          <c:order val="2"/>
          <c:tx>
            <c:strRef>
              <c:f>Лист1!$K$30</c:f>
              <c:strCache>
                <c:ptCount val="1"/>
                <c:pt idx="0">
                  <c:v>Создание сайтов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81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Лист1!$K$66:$K$73</c:f>
              <c:numCache/>
            </c:numRef>
          </c:val>
          <c:smooth val="0"/>
        </c:ser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01513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325"/>
          <c:y val="0.89975"/>
          <c:w val="0.98675"/>
          <c:h val="0.086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Мир</a:t>
            </a:r>
          </a:p>
        </c:rich>
      </c:tx>
      <c:layout>
        <c:manualLayout>
          <c:xMode val="factor"/>
          <c:yMode val="factor"/>
          <c:x val="-0.01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9675"/>
          <c:w val="0.944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Лист1!$A$30</c:f>
              <c:strCache>
                <c:ptCount val="1"/>
                <c:pt idx="0">
                  <c:v>CMS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Лист1!$C$66:$C$73</c:f>
              <c:numCache/>
            </c:numRef>
          </c:val>
          <c:smooth val="0"/>
        </c:ser>
        <c:ser>
          <c:idx val="1"/>
          <c:order val="1"/>
          <c:tx>
            <c:strRef>
              <c:f>Лист1!$F$30</c:f>
              <c:strCache>
                <c:ptCount val="1"/>
                <c:pt idx="0">
                  <c:v>Конструирование сайтов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FF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81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Лист1!$H$66:$H$73</c:f>
              <c:numCache/>
            </c:numRef>
          </c:val>
          <c:smooth val="0"/>
        </c:ser>
        <c:ser>
          <c:idx val="2"/>
          <c:order val="2"/>
          <c:tx>
            <c:strRef>
              <c:f>Лист1!$K$30</c:f>
              <c:strCache>
                <c:ptCount val="1"/>
                <c:pt idx="0">
                  <c:v>Создание сайтов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Лист1!$M$66:$M$73</c:f>
              <c:numCache/>
            </c:numRef>
          </c:val>
          <c:smooth val="0"/>
        </c:ser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0925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"/>
          <c:y val="0.89975"/>
          <c:w val="0.942"/>
          <c:h val="0.086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47625</xdr:rowOff>
    </xdr:from>
    <xdr:to>
      <xdr:col>9</xdr:col>
      <xdr:colOff>314325</xdr:colOff>
      <xdr:row>58</xdr:row>
      <xdr:rowOff>38100</xdr:rowOff>
    </xdr:to>
    <xdr:graphicFrame>
      <xdr:nvGraphicFramePr>
        <xdr:cNvPr id="1" name="Chart 2"/>
        <xdr:cNvGraphicFramePr/>
      </xdr:nvGraphicFramePr>
      <xdr:xfrm>
        <a:off x="57150" y="6629400"/>
        <a:ext cx="4981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41</xdr:row>
      <xdr:rowOff>47625</xdr:rowOff>
    </xdr:from>
    <xdr:to>
      <xdr:col>19</xdr:col>
      <xdr:colOff>0</xdr:colOff>
      <xdr:row>58</xdr:row>
      <xdr:rowOff>38100</xdr:rowOff>
    </xdr:to>
    <xdr:graphicFrame>
      <xdr:nvGraphicFramePr>
        <xdr:cNvPr id="2" name="Chart 4"/>
        <xdr:cNvGraphicFramePr/>
      </xdr:nvGraphicFramePr>
      <xdr:xfrm>
        <a:off x="5248275" y="6629400"/>
        <a:ext cx="4972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73</xdr:row>
      <xdr:rowOff>19050</xdr:rowOff>
    </xdr:from>
    <xdr:to>
      <xdr:col>9</xdr:col>
      <xdr:colOff>304800</xdr:colOff>
      <xdr:row>90</xdr:row>
      <xdr:rowOff>9525</xdr:rowOff>
    </xdr:to>
    <xdr:graphicFrame>
      <xdr:nvGraphicFramePr>
        <xdr:cNvPr id="3" name="Chart 11"/>
        <xdr:cNvGraphicFramePr/>
      </xdr:nvGraphicFramePr>
      <xdr:xfrm>
        <a:off x="47625" y="11858625"/>
        <a:ext cx="4981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342900</xdr:colOff>
      <xdr:row>73</xdr:row>
      <xdr:rowOff>19050</xdr:rowOff>
    </xdr:from>
    <xdr:to>
      <xdr:col>18</xdr:col>
      <xdr:colOff>438150</xdr:colOff>
      <xdr:row>90</xdr:row>
      <xdr:rowOff>9525</xdr:rowOff>
    </xdr:to>
    <xdr:graphicFrame>
      <xdr:nvGraphicFramePr>
        <xdr:cNvPr id="4" name="Chart 12"/>
        <xdr:cNvGraphicFramePr/>
      </xdr:nvGraphicFramePr>
      <xdr:xfrm>
        <a:off x="5067300" y="11858625"/>
        <a:ext cx="49815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36">
      <selection activeCell="L60" sqref="L60"/>
    </sheetView>
  </sheetViews>
  <sheetFormatPr defaultColWidth="9.00390625" defaultRowHeight="12.75"/>
  <cols>
    <col min="1" max="1" width="7.25390625" style="0" customWidth="1"/>
    <col min="2" max="2" width="5.625" style="0" customWidth="1"/>
    <col min="3" max="3" width="7.625" style="0" customWidth="1"/>
    <col min="4" max="4" width="7.875" style="0" customWidth="1"/>
    <col min="5" max="5" width="5.125" style="0" customWidth="1"/>
    <col min="6" max="6" width="7.375" style="0" customWidth="1"/>
    <col min="7" max="7" width="5.125" style="0" customWidth="1"/>
    <col min="8" max="8" width="7.75390625" style="0" customWidth="1"/>
    <col min="9" max="9" width="8.25390625" style="0" customWidth="1"/>
    <col min="10" max="10" width="5.125" style="0" customWidth="1"/>
    <col min="11" max="11" width="7.875" style="0" customWidth="1"/>
    <col min="12" max="12" width="6.375" style="0" customWidth="1"/>
    <col min="13" max="13" width="8.375" style="0" customWidth="1"/>
    <col min="14" max="14" width="9.375" style="0" customWidth="1"/>
    <col min="15" max="15" width="6.625" style="0" customWidth="1"/>
    <col min="16" max="16" width="7.00390625" style="0" customWidth="1"/>
    <col min="17" max="17" width="5.25390625" style="0" customWidth="1"/>
    <col min="18" max="18" width="8.125" style="0" customWidth="1"/>
    <col min="19" max="19" width="8.00390625" style="0" customWidth="1"/>
    <col min="20" max="20" width="5.125" style="0" customWidth="1"/>
  </cols>
  <sheetData>
    <row r="1" ht="18">
      <c r="A1" s="9" t="s">
        <v>7</v>
      </c>
    </row>
    <row r="2" spans="1:20" ht="12.75">
      <c r="A2" s="28" t="s">
        <v>0</v>
      </c>
      <c r="B2" s="28"/>
      <c r="C2" s="28"/>
      <c r="D2" s="28"/>
      <c r="E2" s="28"/>
      <c r="F2" s="28" t="s">
        <v>9</v>
      </c>
      <c r="G2" s="28"/>
      <c r="H2" s="28"/>
      <c r="I2" s="28"/>
      <c r="J2" s="28"/>
      <c r="K2" s="28" t="s">
        <v>10</v>
      </c>
      <c r="L2" s="28"/>
      <c r="M2" s="28"/>
      <c r="N2" s="28"/>
      <c r="O2" s="28"/>
      <c r="P2" s="28" t="s">
        <v>1</v>
      </c>
      <c r="Q2" s="28"/>
      <c r="R2" s="28"/>
      <c r="S2" s="28"/>
      <c r="T2" s="28"/>
    </row>
    <row r="3" spans="1:20" ht="12.75">
      <c r="A3" s="5" t="s">
        <v>2</v>
      </c>
      <c r="B3" s="24" t="s">
        <v>3</v>
      </c>
      <c r="C3" s="6" t="s">
        <v>4</v>
      </c>
      <c r="D3" s="7" t="s">
        <v>5</v>
      </c>
      <c r="E3" s="8" t="s">
        <v>6</v>
      </c>
      <c r="F3" s="5" t="s">
        <v>2</v>
      </c>
      <c r="G3" s="24" t="s">
        <v>3</v>
      </c>
      <c r="H3" s="6" t="s">
        <v>4</v>
      </c>
      <c r="I3" s="8" t="s">
        <v>5</v>
      </c>
      <c r="J3" s="8" t="s">
        <v>6</v>
      </c>
      <c r="K3" s="5" t="s">
        <v>2</v>
      </c>
      <c r="L3" s="24" t="s">
        <v>3</v>
      </c>
      <c r="M3" s="6" t="s">
        <v>4</v>
      </c>
      <c r="N3" s="8" t="s">
        <v>5</v>
      </c>
      <c r="O3" s="8" t="s">
        <v>6</v>
      </c>
      <c r="P3" s="5" t="s">
        <v>2</v>
      </c>
      <c r="Q3" s="24" t="s">
        <v>3</v>
      </c>
      <c r="R3" s="6" t="s">
        <v>4</v>
      </c>
      <c r="S3" s="8" t="s">
        <v>5</v>
      </c>
      <c r="T3" s="8" t="s">
        <v>6</v>
      </c>
    </row>
    <row r="4" spans="1:20" ht="12.75">
      <c r="A4" s="14">
        <v>1983112</v>
      </c>
      <c r="B4" s="25">
        <v>15794</v>
      </c>
      <c r="C4" s="17">
        <v>33900000</v>
      </c>
      <c r="D4" s="22">
        <v>34200000</v>
      </c>
      <c r="E4" s="22">
        <v>53300</v>
      </c>
      <c r="F4" s="14">
        <v>781933</v>
      </c>
      <c r="G4" s="25">
        <v>3110</v>
      </c>
      <c r="H4" s="17">
        <v>3700000</v>
      </c>
      <c r="I4" s="22">
        <v>11000000</v>
      </c>
      <c r="J4" s="22">
        <v>1900</v>
      </c>
      <c r="K4" s="14">
        <v>22958800</v>
      </c>
      <c r="L4" s="25">
        <v>262597</v>
      </c>
      <c r="M4" s="17">
        <v>64700000</v>
      </c>
      <c r="N4" s="22">
        <v>146000000</v>
      </c>
      <c r="O4" s="22">
        <v>257000</v>
      </c>
      <c r="P4" s="14">
        <v>1732359</v>
      </c>
      <c r="Q4" s="25">
        <v>21165</v>
      </c>
      <c r="R4" s="17">
        <v>28100000</v>
      </c>
      <c r="S4" s="22">
        <v>13700000</v>
      </c>
      <c r="T4" s="22">
        <v>12300</v>
      </c>
    </row>
    <row r="5" spans="1:20" ht="12.75">
      <c r="A5" s="14">
        <v>1999976</v>
      </c>
      <c r="B5" s="25">
        <v>15444</v>
      </c>
      <c r="C5" s="17">
        <v>33600000</v>
      </c>
      <c r="D5" s="22">
        <v>36400000</v>
      </c>
      <c r="E5" s="22">
        <v>55400</v>
      </c>
      <c r="F5" s="19">
        <v>788644</v>
      </c>
      <c r="G5" s="26">
        <v>2939</v>
      </c>
      <c r="H5" s="17">
        <v>3690000</v>
      </c>
      <c r="I5" s="22">
        <v>11400000</v>
      </c>
      <c r="J5" s="22">
        <v>1910</v>
      </c>
      <c r="K5" s="20">
        <v>22825795</v>
      </c>
      <c r="L5" s="26">
        <v>268884</v>
      </c>
      <c r="M5" s="17">
        <v>64500000</v>
      </c>
      <c r="N5" s="22">
        <v>152000000</v>
      </c>
      <c r="O5" s="22">
        <v>251000</v>
      </c>
      <c r="P5" s="20">
        <v>1747845</v>
      </c>
      <c r="Q5" s="26">
        <v>20811</v>
      </c>
      <c r="R5" s="17">
        <v>28000000</v>
      </c>
      <c r="S5" s="22">
        <v>15200000</v>
      </c>
      <c r="T5" s="22">
        <v>13200</v>
      </c>
    </row>
    <row r="6" spans="1:20" s="1" customFormat="1" ht="11.25">
      <c r="A6" s="14">
        <v>2016532</v>
      </c>
      <c r="B6" s="25">
        <v>17708</v>
      </c>
      <c r="C6" s="17">
        <v>33900000</v>
      </c>
      <c r="D6" s="22">
        <v>26400000</v>
      </c>
      <c r="E6" s="22">
        <v>56200</v>
      </c>
      <c r="F6" s="20">
        <v>790946</v>
      </c>
      <c r="G6" s="26">
        <v>3011</v>
      </c>
      <c r="H6" s="17">
        <v>3690000</v>
      </c>
      <c r="I6" s="23">
        <v>11800000</v>
      </c>
      <c r="J6" s="22">
        <v>1910</v>
      </c>
      <c r="K6" s="20">
        <v>22896133</v>
      </c>
      <c r="L6" s="26">
        <v>279254</v>
      </c>
      <c r="M6" s="17">
        <v>64300000</v>
      </c>
      <c r="N6" s="22">
        <v>158000000</v>
      </c>
      <c r="O6" s="22">
        <v>250000</v>
      </c>
      <c r="P6" s="20">
        <v>1742630</v>
      </c>
      <c r="Q6" s="26">
        <v>21187</v>
      </c>
      <c r="R6" s="17">
        <v>28000000</v>
      </c>
      <c r="S6" s="22">
        <v>16500000</v>
      </c>
      <c r="T6" s="22">
        <v>13200</v>
      </c>
    </row>
    <row r="7" spans="1:20" s="1" customFormat="1" ht="11.25">
      <c r="A7" s="14">
        <v>2038950</v>
      </c>
      <c r="B7" s="25">
        <v>20021</v>
      </c>
      <c r="C7" s="17">
        <v>34800000</v>
      </c>
      <c r="D7" s="22">
        <v>24800000</v>
      </c>
      <c r="E7" s="22">
        <v>55700</v>
      </c>
      <c r="F7" s="20">
        <v>794940</v>
      </c>
      <c r="G7" s="26">
        <v>4387</v>
      </c>
      <c r="H7" s="17">
        <v>3520000</v>
      </c>
      <c r="I7" s="22">
        <v>10900000</v>
      </c>
      <c r="J7" s="22">
        <v>1920</v>
      </c>
      <c r="K7" s="20">
        <v>23600467</v>
      </c>
      <c r="L7" s="26">
        <v>353875</v>
      </c>
      <c r="M7" s="17">
        <v>63700000</v>
      </c>
      <c r="N7" s="22">
        <v>148000000</v>
      </c>
      <c r="O7" s="22">
        <v>254000</v>
      </c>
      <c r="P7" s="20">
        <v>1827527</v>
      </c>
      <c r="Q7" s="26">
        <v>27181</v>
      </c>
      <c r="R7" s="17">
        <v>28800000</v>
      </c>
      <c r="S7" s="22">
        <v>13800000</v>
      </c>
      <c r="T7" s="22">
        <v>13000</v>
      </c>
    </row>
    <row r="8" spans="1:20" s="1" customFormat="1" ht="11.25">
      <c r="A8" s="14">
        <v>2057815</v>
      </c>
      <c r="B8" s="25">
        <v>17708</v>
      </c>
      <c r="C8" s="17">
        <v>35100000</v>
      </c>
      <c r="D8" s="22">
        <v>24600000</v>
      </c>
      <c r="E8" s="22">
        <v>54800</v>
      </c>
      <c r="F8" s="20">
        <v>765377</v>
      </c>
      <c r="G8" s="26">
        <v>3011</v>
      </c>
      <c r="H8" s="17">
        <v>3430000</v>
      </c>
      <c r="I8" s="22">
        <v>10900000</v>
      </c>
      <c r="J8" s="22">
        <v>1910</v>
      </c>
      <c r="K8" s="20">
        <v>23715726</v>
      </c>
      <c r="L8" s="26">
        <v>279254</v>
      </c>
      <c r="M8" s="17">
        <v>65100000</v>
      </c>
      <c r="N8" s="22">
        <v>148000000</v>
      </c>
      <c r="O8" s="22">
        <v>244000</v>
      </c>
      <c r="P8" s="20">
        <v>1938551</v>
      </c>
      <c r="Q8" s="26">
        <v>21187</v>
      </c>
      <c r="R8" s="17">
        <v>29500000</v>
      </c>
      <c r="S8" s="22">
        <v>13800000</v>
      </c>
      <c r="T8" s="22">
        <v>12600</v>
      </c>
    </row>
    <row r="9" spans="1:20" s="1" customFormat="1" ht="11.25">
      <c r="A9" s="14">
        <v>2070650</v>
      </c>
      <c r="B9" s="25">
        <v>17708</v>
      </c>
      <c r="C9" s="17">
        <v>35100000</v>
      </c>
      <c r="D9" s="22">
        <v>26900000</v>
      </c>
      <c r="E9" s="22">
        <v>57100</v>
      </c>
      <c r="F9" s="20">
        <v>765005</v>
      </c>
      <c r="G9" s="26">
        <v>3011</v>
      </c>
      <c r="H9" s="17">
        <v>3410000</v>
      </c>
      <c r="I9" s="22">
        <v>11400000</v>
      </c>
      <c r="J9" s="22">
        <v>1930</v>
      </c>
      <c r="K9" s="20">
        <v>23822036</v>
      </c>
      <c r="L9" s="26">
        <v>279254</v>
      </c>
      <c r="M9" s="17">
        <v>64900000</v>
      </c>
      <c r="N9" s="22">
        <v>157000000</v>
      </c>
      <c r="O9" s="22">
        <v>238000</v>
      </c>
      <c r="P9" s="20">
        <v>1974990</v>
      </c>
      <c r="Q9" s="26">
        <v>21187</v>
      </c>
      <c r="R9" s="17">
        <v>29200000</v>
      </c>
      <c r="S9" s="22">
        <v>15300000</v>
      </c>
      <c r="T9" s="22">
        <v>13500</v>
      </c>
    </row>
    <row r="10" spans="1:20" s="1" customFormat="1" ht="11.25">
      <c r="A10" s="18">
        <v>2069203</v>
      </c>
      <c r="B10" s="25">
        <v>17708</v>
      </c>
      <c r="C10" s="17">
        <v>34600000</v>
      </c>
      <c r="D10" s="22">
        <v>29100000</v>
      </c>
      <c r="E10" s="22">
        <v>58800</v>
      </c>
      <c r="F10" s="21">
        <v>764991</v>
      </c>
      <c r="G10" s="26">
        <v>3011</v>
      </c>
      <c r="H10" s="17">
        <v>3380000</v>
      </c>
      <c r="I10" s="22">
        <v>11700000</v>
      </c>
      <c r="J10" s="22">
        <v>1920</v>
      </c>
      <c r="K10" s="21">
        <v>23819530</v>
      </c>
      <c r="L10" s="26">
        <v>279254</v>
      </c>
      <c r="M10" s="17">
        <v>64900000</v>
      </c>
      <c r="N10" s="22">
        <v>163000000</v>
      </c>
      <c r="O10" s="22">
        <v>239000</v>
      </c>
      <c r="P10" s="21">
        <v>1974883</v>
      </c>
      <c r="Q10" s="26">
        <v>21187</v>
      </c>
      <c r="R10" s="17">
        <v>28900000</v>
      </c>
      <c r="S10" s="22">
        <v>16500000</v>
      </c>
      <c r="T10" s="22">
        <v>12700</v>
      </c>
    </row>
    <row r="11" spans="1:20" s="1" customFormat="1" ht="11.25">
      <c r="A11" s="18">
        <v>2078168</v>
      </c>
      <c r="B11" s="25">
        <v>17708</v>
      </c>
      <c r="C11" s="17">
        <v>34900000</v>
      </c>
      <c r="D11" s="22">
        <v>24300000</v>
      </c>
      <c r="E11" s="22">
        <v>60200</v>
      </c>
      <c r="F11" s="21">
        <v>765418</v>
      </c>
      <c r="G11" s="26">
        <v>3011</v>
      </c>
      <c r="H11" s="17">
        <v>3360000</v>
      </c>
      <c r="I11" s="22">
        <v>10800000</v>
      </c>
      <c r="J11" s="22">
        <v>1940</v>
      </c>
      <c r="K11" s="21">
        <v>23844562</v>
      </c>
      <c r="L11" s="26">
        <v>279254</v>
      </c>
      <c r="M11" s="17">
        <v>64600000</v>
      </c>
      <c r="N11" s="22">
        <v>150000000</v>
      </c>
      <c r="O11" s="22">
        <v>242000</v>
      </c>
      <c r="P11" s="21">
        <v>1972544</v>
      </c>
      <c r="Q11" s="26">
        <v>21187</v>
      </c>
      <c r="R11" s="17">
        <v>28500000</v>
      </c>
      <c r="S11" s="22">
        <v>13700000</v>
      </c>
      <c r="T11" s="22">
        <v>13800</v>
      </c>
    </row>
    <row r="12" s="2" customFormat="1" ht="11.25"/>
    <row r="13" s="2" customFormat="1" ht="18">
      <c r="A13" s="11" t="s">
        <v>8</v>
      </c>
    </row>
    <row r="14" s="2" customFormat="1" ht="11.25">
      <c r="B14" s="1"/>
    </row>
    <row r="15" spans="1:20" ht="12.75">
      <c r="A15" s="28" t="s">
        <v>0</v>
      </c>
      <c r="B15" s="28"/>
      <c r="C15" s="28"/>
      <c r="D15" s="28"/>
      <c r="E15" s="28"/>
      <c r="F15" s="28" t="s">
        <v>9</v>
      </c>
      <c r="G15" s="28"/>
      <c r="H15" s="28"/>
      <c r="I15" s="28"/>
      <c r="J15" s="28"/>
      <c r="K15" s="28" t="s">
        <v>10</v>
      </c>
      <c r="L15" s="28"/>
      <c r="M15" s="28"/>
      <c r="N15" s="28"/>
      <c r="O15" s="28"/>
      <c r="P15" s="28" t="s">
        <v>1</v>
      </c>
      <c r="Q15" s="28"/>
      <c r="R15" s="28"/>
      <c r="S15" s="28"/>
      <c r="T15" s="28"/>
    </row>
    <row r="16" spans="1:20" ht="12.75">
      <c r="A16" s="5" t="s">
        <v>2</v>
      </c>
      <c r="B16" s="24" t="s">
        <v>3</v>
      </c>
      <c r="C16" s="6" t="s">
        <v>4</v>
      </c>
      <c r="D16" s="7" t="s">
        <v>5</v>
      </c>
      <c r="E16" s="8" t="s">
        <v>6</v>
      </c>
      <c r="F16" s="5" t="s">
        <v>2</v>
      </c>
      <c r="G16" s="24" t="s">
        <v>3</v>
      </c>
      <c r="H16" s="6" t="s">
        <v>4</v>
      </c>
      <c r="I16" s="8" t="s">
        <v>5</v>
      </c>
      <c r="J16" s="8" t="s">
        <v>6</v>
      </c>
      <c r="K16" s="5" t="s">
        <v>2</v>
      </c>
      <c r="L16" s="24" t="s">
        <v>3</v>
      </c>
      <c r="M16" s="6" t="s">
        <v>4</v>
      </c>
      <c r="N16" s="8" t="s">
        <v>5</v>
      </c>
      <c r="O16" s="8" t="s">
        <v>6</v>
      </c>
      <c r="P16" s="5" t="s">
        <v>2</v>
      </c>
      <c r="Q16" s="24" t="s">
        <v>3</v>
      </c>
      <c r="R16" s="6" t="s">
        <v>4</v>
      </c>
      <c r="S16" s="8" t="s">
        <v>5</v>
      </c>
      <c r="T16" s="8" t="s">
        <v>6</v>
      </c>
    </row>
    <row r="17" spans="1:20" ht="12.75">
      <c r="A17" s="14">
        <f>((MAX($A$4:$T$11)/MAX(A$4:A$11))*A4)/$B$26</f>
        <v>15554.433327815656</v>
      </c>
      <c r="B17" s="27">
        <f>((MAX($A$4:$T$11)/MAX(B$4:B$11))*B4)/$B$26</f>
        <v>12858.60846111583</v>
      </c>
      <c r="C17" s="16">
        <f aca="true" t="shared" si="0" ref="C17:T17">((MAX($A$4:$T$11)/MAX(C$4:C$11))*C4)/$B$26</f>
        <v>15742.735042735043</v>
      </c>
      <c r="D17" s="15">
        <f t="shared" si="0"/>
        <v>15314.835164835164</v>
      </c>
      <c r="E17" s="15">
        <f t="shared" si="0"/>
        <v>14431.727574750832</v>
      </c>
      <c r="F17" s="14">
        <f t="shared" si="0"/>
        <v>16033.295468840413</v>
      </c>
      <c r="G17" s="27">
        <f t="shared" si="0"/>
        <v>11555.276954638706</v>
      </c>
      <c r="H17" s="16">
        <f t="shared" si="0"/>
        <v>16300</v>
      </c>
      <c r="I17" s="15">
        <f t="shared" si="0"/>
        <v>15194.915254237289</v>
      </c>
      <c r="J17" s="15">
        <f t="shared" si="0"/>
        <v>15963.917525773195</v>
      </c>
      <c r="K17" s="14">
        <f t="shared" si="0"/>
        <v>15694.498393386299</v>
      </c>
      <c r="L17" s="27">
        <f t="shared" si="0"/>
        <v>12095.601836806782</v>
      </c>
      <c r="M17" s="16">
        <f t="shared" si="0"/>
        <v>16199.84639016897</v>
      </c>
      <c r="N17" s="15">
        <f t="shared" si="0"/>
        <v>14600</v>
      </c>
      <c r="O17" s="15">
        <f t="shared" si="0"/>
        <v>16300</v>
      </c>
      <c r="P17" s="14">
        <f t="shared" si="0"/>
        <v>14297.51629122173</v>
      </c>
      <c r="Q17" s="27">
        <f t="shared" si="0"/>
        <v>12692.303447260954</v>
      </c>
      <c r="R17" s="16">
        <f t="shared" si="0"/>
        <v>15526.440677966102</v>
      </c>
      <c r="S17" s="15">
        <f t="shared" si="0"/>
        <v>13533.939393939394</v>
      </c>
      <c r="T17" s="15">
        <f t="shared" si="0"/>
        <v>14528.260869565216</v>
      </c>
    </row>
    <row r="18" spans="1:20" ht="12.75">
      <c r="A18" s="14">
        <f>((MAX($A$4:$T$11)/MAX(A$4:A$11))*A5)/$B$26</f>
        <v>15686.70521343799</v>
      </c>
      <c r="B18" s="27">
        <f>((MAX($A$4:$T$11)/MAX(B$4:B$11))*B5)/$B$26</f>
        <v>12573.65765945757</v>
      </c>
      <c r="C18" s="16">
        <f aca="true" t="shared" si="1" ref="C18:T18">((MAX($A$4:$T$11)/MAX(C$4:C$11))*C5)/$B$26</f>
        <v>15603.418803418803</v>
      </c>
      <c r="D18" s="15">
        <f t="shared" si="1"/>
        <v>16300</v>
      </c>
      <c r="E18" s="15">
        <f t="shared" si="1"/>
        <v>15000.332225913622</v>
      </c>
      <c r="F18" s="14">
        <f t="shared" si="1"/>
        <v>16170.902458047149</v>
      </c>
      <c r="G18" s="27">
        <f t="shared" si="1"/>
        <v>10919.922498290405</v>
      </c>
      <c r="H18" s="16">
        <f t="shared" si="1"/>
        <v>16255.945945945945</v>
      </c>
      <c r="I18" s="15">
        <f t="shared" si="1"/>
        <v>15747.457627118643</v>
      </c>
      <c r="J18" s="15">
        <f t="shared" si="1"/>
        <v>16047.938144329897</v>
      </c>
      <c r="K18" s="14">
        <f t="shared" si="1"/>
        <v>15603.576970715585</v>
      </c>
      <c r="L18" s="27">
        <f t="shared" si="1"/>
        <v>12385.19025079477</v>
      </c>
      <c r="M18" s="16">
        <f t="shared" si="1"/>
        <v>16149.769585253456</v>
      </c>
      <c r="N18" s="15">
        <f t="shared" si="1"/>
        <v>15200</v>
      </c>
      <c r="O18" s="15">
        <f t="shared" si="1"/>
        <v>15919.455252918287</v>
      </c>
      <c r="P18" s="14">
        <f t="shared" si="1"/>
        <v>14425.325444685795</v>
      </c>
      <c r="Q18" s="27">
        <f t="shared" si="1"/>
        <v>12480.015451970126</v>
      </c>
      <c r="R18" s="16">
        <f t="shared" si="1"/>
        <v>15471.186440677968</v>
      </c>
      <c r="S18" s="15">
        <f t="shared" si="1"/>
        <v>15015.757575757574</v>
      </c>
      <c r="T18" s="15">
        <f t="shared" si="1"/>
        <v>15591.304347826088</v>
      </c>
    </row>
    <row r="19" spans="1:20" s="1" customFormat="1" ht="11.25">
      <c r="A19" s="14">
        <f aca="true" t="shared" si="2" ref="A19:P24">((MAX($A$4:$T$11)/MAX(A$4:A$11))*A6)/$B$26</f>
        <v>15816.561317468077</v>
      </c>
      <c r="B19" s="27">
        <f t="shared" si="2"/>
        <v>14416.882273612708</v>
      </c>
      <c r="C19" s="16">
        <f t="shared" si="2"/>
        <v>15742.735042735043</v>
      </c>
      <c r="D19" s="15">
        <f t="shared" si="2"/>
        <v>11821.978021978022</v>
      </c>
      <c r="E19" s="15">
        <f t="shared" si="2"/>
        <v>15216.943521594685</v>
      </c>
      <c r="F19" s="14">
        <f t="shared" si="2"/>
        <v>16218.104259440965</v>
      </c>
      <c r="G19" s="27">
        <f t="shared" si="2"/>
        <v>11187.440164121268</v>
      </c>
      <c r="H19" s="16">
        <f t="shared" si="2"/>
        <v>16255.945945945945</v>
      </c>
      <c r="I19" s="15">
        <f t="shared" si="2"/>
        <v>16300</v>
      </c>
      <c r="J19" s="15">
        <f t="shared" si="2"/>
        <v>16047.938144329897</v>
      </c>
      <c r="K19" s="14">
        <f t="shared" si="2"/>
        <v>15651.659606915822</v>
      </c>
      <c r="L19" s="27">
        <f t="shared" si="2"/>
        <v>12862.847615683504</v>
      </c>
      <c r="M19" s="16">
        <f t="shared" si="2"/>
        <v>16099.692780337942</v>
      </c>
      <c r="N19" s="15">
        <f t="shared" si="2"/>
        <v>15800</v>
      </c>
      <c r="O19" s="15">
        <f t="shared" si="2"/>
        <v>15856.031128404667</v>
      </c>
      <c r="P19" s="14">
        <f t="shared" si="2"/>
        <v>14382.284973594806</v>
      </c>
      <c r="Q19" s="27">
        <f aca="true" t="shared" si="3" ref="Q19:T24">((MAX($A$4:$T$11)/MAX(Q$4:Q$11))*Q6)/$B$26</f>
        <v>12705.496486516317</v>
      </c>
      <c r="R19" s="16">
        <f t="shared" si="3"/>
        <v>15471.186440677968</v>
      </c>
      <c r="S19" s="15">
        <f t="shared" si="3"/>
        <v>16300</v>
      </c>
      <c r="T19" s="15">
        <f t="shared" si="3"/>
        <v>15591.304347826088</v>
      </c>
    </row>
    <row r="20" spans="1:20" s="1" customFormat="1" ht="11.25">
      <c r="A20" s="14">
        <f t="shared" si="2"/>
        <v>15992.39570621817</v>
      </c>
      <c r="B20" s="27">
        <f t="shared" si="2"/>
        <v>16300</v>
      </c>
      <c r="C20" s="16">
        <f t="shared" si="2"/>
        <v>16160.68376068376</v>
      </c>
      <c r="D20" s="15">
        <f t="shared" si="2"/>
        <v>11105.494505494506</v>
      </c>
      <c r="E20" s="15">
        <f t="shared" si="2"/>
        <v>15081.561461794021</v>
      </c>
      <c r="F20" s="14">
        <f t="shared" si="2"/>
        <v>16300</v>
      </c>
      <c r="G20" s="27">
        <f t="shared" si="2"/>
        <v>16300</v>
      </c>
      <c r="H20" s="16">
        <f t="shared" si="2"/>
        <v>15507.027027027028</v>
      </c>
      <c r="I20" s="15">
        <f t="shared" si="2"/>
        <v>15056.77966101695</v>
      </c>
      <c r="J20" s="15">
        <f t="shared" si="2"/>
        <v>16131.958762886596</v>
      </c>
      <c r="K20" s="14">
        <f t="shared" si="2"/>
        <v>16133.138117613566</v>
      </c>
      <c r="L20" s="27">
        <f t="shared" si="2"/>
        <v>16300</v>
      </c>
      <c r="M20" s="16">
        <f t="shared" si="2"/>
        <v>15949.462365591398</v>
      </c>
      <c r="N20" s="15">
        <f t="shared" si="2"/>
        <v>14800</v>
      </c>
      <c r="O20" s="15">
        <f t="shared" si="2"/>
        <v>16109.727626459142</v>
      </c>
      <c r="P20" s="14">
        <f t="shared" si="2"/>
        <v>15082.957432695863</v>
      </c>
      <c r="Q20" s="27">
        <f t="shared" si="3"/>
        <v>16300</v>
      </c>
      <c r="R20" s="16">
        <f t="shared" si="3"/>
        <v>15913.220338983054</v>
      </c>
      <c r="S20" s="15">
        <f t="shared" si="3"/>
        <v>13632.727272727272</v>
      </c>
      <c r="T20" s="15">
        <f t="shared" si="3"/>
        <v>15355.072463768116</v>
      </c>
    </row>
    <row r="21" spans="1:20" s="1" customFormat="1" ht="11.25">
      <c r="A21" s="14">
        <f t="shared" si="2"/>
        <v>16140.362328743395</v>
      </c>
      <c r="B21" s="27">
        <f t="shared" si="2"/>
        <v>14416.882273612708</v>
      </c>
      <c r="C21" s="16">
        <f t="shared" si="2"/>
        <v>16300</v>
      </c>
      <c r="D21" s="15">
        <f t="shared" si="2"/>
        <v>11015.934065934067</v>
      </c>
      <c r="E21" s="15">
        <f t="shared" si="2"/>
        <v>14837.873754152826</v>
      </c>
      <c r="F21" s="14">
        <f t="shared" si="2"/>
        <v>15693.819785141015</v>
      </c>
      <c r="G21" s="27">
        <f t="shared" si="2"/>
        <v>11187.440164121268</v>
      </c>
      <c r="H21" s="16">
        <f t="shared" si="2"/>
        <v>15110.54054054054</v>
      </c>
      <c r="I21" s="15">
        <f t="shared" si="2"/>
        <v>15056.77966101695</v>
      </c>
      <c r="J21" s="15">
        <f t="shared" si="2"/>
        <v>16047.938144329897</v>
      </c>
      <c r="K21" s="14">
        <f t="shared" si="2"/>
        <v>16211.928480799941</v>
      </c>
      <c r="L21" s="27">
        <f t="shared" si="2"/>
        <v>12862.847615683504</v>
      </c>
      <c r="M21" s="16">
        <f t="shared" si="2"/>
        <v>16300</v>
      </c>
      <c r="N21" s="15">
        <f t="shared" si="2"/>
        <v>14800</v>
      </c>
      <c r="O21" s="15">
        <f t="shared" si="2"/>
        <v>15475.486381322957</v>
      </c>
      <c r="P21" s="14">
        <f t="shared" si="2"/>
        <v>15999.261413981843</v>
      </c>
      <c r="Q21" s="27">
        <f t="shared" si="3"/>
        <v>12705.496486516317</v>
      </c>
      <c r="R21" s="16">
        <f t="shared" si="3"/>
        <v>16300</v>
      </c>
      <c r="S21" s="15">
        <f t="shared" si="3"/>
        <v>13632.727272727272</v>
      </c>
      <c r="T21" s="15">
        <f t="shared" si="3"/>
        <v>14882.608695652172</v>
      </c>
    </row>
    <row r="22" spans="1:20" s="1" customFormat="1" ht="11.25">
      <c r="A22" s="14">
        <f t="shared" si="2"/>
        <v>16241.032967498297</v>
      </c>
      <c r="B22" s="27">
        <f t="shared" si="2"/>
        <v>14416.882273612708</v>
      </c>
      <c r="C22" s="16">
        <f t="shared" si="2"/>
        <v>16300</v>
      </c>
      <c r="D22" s="15">
        <f t="shared" si="2"/>
        <v>12045.87912087912</v>
      </c>
      <c r="E22" s="15">
        <f t="shared" si="2"/>
        <v>15460.631229235882</v>
      </c>
      <c r="F22" s="14">
        <f t="shared" si="2"/>
        <v>15686.192039650792</v>
      </c>
      <c r="G22" s="27">
        <f t="shared" si="2"/>
        <v>11187.440164121268</v>
      </c>
      <c r="H22" s="16">
        <f t="shared" si="2"/>
        <v>15022.432432432433</v>
      </c>
      <c r="I22" s="15">
        <f t="shared" si="2"/>
        <v>15747.457627118643</v>
      </c>
      <c r="J22" s="15">
        <f t="shared" si="2"/>
        <v>16215.979381443298</v>
      </c>
      <c r="K22" s="14">
        <f t="shared" si="2"/>
        <v>16284.601361098603</v>
      </c>
      <c r="L22" s="27">
        <f t="shared" si="2"/>
        <v>12862.847615683504</v>
      </c>
      <c r="M22" s="16">
        <f t="shared" si="2"/>
        <v>16249.923195084486</v>
      </c>
      <c r="N22" s="15">
        <f t="shared" si="2"/>
        <v>15700</v>
      </c>
      <c r="O22" s="15">
        <f t="shared" si="2"/>
        <v>15094.941634241244</v>
      </c>
      <c r="P22" s="14">
        <f t="shared" si="2"/>
        <v>16300</v>
      </c>
      <c r="Q22" s="27">
        <f t="shared" si="3"/>
        <v>12705.496486516317</v>
      </c>
      <c r="R22" s="16">
        <f t="shared" si="3"/>
        <v>16134.237288135595</v>
      </c>
      <c r="S22" s="15">
        <f t="shared" si="3"/>
        <v>15114.545454545456</v>
      </c>
      <c r="T22" s="15">
        <f t="shared" si="3"/>
        <v>15945.652173913044</v>
      </c>
    </row>
    <row r="23" spans="1:20" s="1" customFormat="1" ht="11.25">
      <c r="A23" s="14">
        <f t="shared" si="2"/>
        <v>16229.683500082767</v>
      </c>
      <c r="B23" s="27">
        <f t="shared" si="2"/>
        <v>14416.882273612708</v>
      </c>
      <c r="C23" s="16">
        <f t="shared" si="2"/>
        <v>16067.806267806267</v>
      </c>
      <c r="D23" s="15">
        <f t="shared" si="2"/>
        <v>13031.043956043955</v>
      </c>
      <c r="E23" s="15">
        <f t="shared" si="2"/>
        <v>15920.93023255814</v>
      </c>
      <c r="F23" s="14">
        <f t="shared" si="2"/>
        <v>15685.904973960298</v>
      </c>
      <c r="G23" s="27">
        <f t="shared" si="2"/>
        <v>11187.440164121268</v>
      </c>
      <c r="H23" s="16">
        <f t="shared" si="2"/>
        <v>14890.27027027027</v>
      </c>
      <c r="I23" s="15">
        <f t="shared" si="2"/>
        <v>16161.864406779661</v>
      </c>
      <c r="J23" s="15">
        <f t="shared" si="2"/>
        <v>16131.958762886596</v>
      </c>
      <c r="K23" s="14">
        <f t="shared" si="2"/>
        <v>16282.888274483717</v>
      </c>
      <c r="L23" s="27">
        <f t="shared" si="2"/>
        <v>12862.847615683504</v>
      </c>
      <c r="M23" s="16">
        <f t="shared" si="2"/>
        <v>16249.923195084486</v>
      </c>
      <c r="N23" s="15">
        <f t="shared" si="2"/>
        <v>16300</v>
      </c>
      <c r="O23" s="15">
        <f t="shared" si="2"/>
        <v>15158.365758754864</v>
      </c>
      <c r="P23" s="14">
        <f t="shared" si="2"/>
        <v>16299.11690692105</v>
      </c>
      <c r="Q23" s="27">
        <f t="shared" si="3"/>
        <v>12705.496486516317</v>
      </c>
      <c r="R23" s="16">
        <f t="shared" si="3"/>
        <v>15968.474576271188</v>
      </c>
      <c r="S23" s="15">
        <f t="shared" si="3"/>
        <v>16300</v>
      </c>
      <c r="T23" s="15">
        <f t="shared" si="3"/>
        <v>15000.72463768116</v>
      </c>
    </row>
    <row r="24" spans="1:20" s="1" customFormat="1" ht="11.25">
      <c r="A24" s="14">
        <f t="shared" si="2"/>
        <v>16300</v>
      </c>
      <c r="B24" s="27">
        <f t="shared" si="2"/>
        <v>14416.882273612708</v>
      </c>
      <c r="C24" s="16">
        <f t="shared" si="2"/>
        <v>16207.122507122507</v>
      </c>
      <c r="D24" s="15">
        <f t="shared" si="2"/>
        <v>10881.593406593407</v>
      </c>
      <c r="E24" s="15">
        <f t="shared" si="2"/>
        <v>16300</v>
      </c>
      <c r="F24" s="14">
        <f t="shared" si="2"/>
        <v>15694.660477520314</v>
      </c>
      <c r="G24" s="27">
        <f t="shared" si="2"/>
        <v>11187.440164121268</v>
      </c>
      <c r="H24" s="16">
        <f t="shared" si="2"/>
        <v>14802.162162162163</v>
      </c>
      <c r="I24" s="15">
        <f t="shared" si="2"/>
        <v>14918.64406779661</v>
      </c>
      <c r="J24" s="15">
        <f t="shared" si="2"/>
        <v>16300</v>
      </c>
      <c r="K24" s="14">
        <f t="shared" si="2"/>
        <v>16300</v>
      </c>
      <c r="L24" s="27">
        <f t="shared" si="2"/>
        <v>12862.847615683504</v>
      </c>
      <c r="M24" s="16">
        <f t="shared" si="2"/>
        <v>16174.807987711216</v>
      </c>
      <c r="N24" s="15">
        <f t="shared" si="2"/>
        <v>15000</v>
      </c>
      <c r="O24" s="15">
        <f t="shared" si="2"/>
        <v>15348.638132295719</v>
      </c>
      <c r="P24" s="14">
        <f t="shared" si="2"/>
        <v>16279.812657279279</v>
      </c>
      <c r="Q24" s="27">
        <f t="shared" si="3"/>
        <v>12705.496486516317</v>
      </c>
      <c r="R24" s="16">
        <f t="shared" si="3"/>
        <v>15747.457627118643</v>
      </c>
      <c r="S24" s="15">
        <f t="shared" si="3"/>
        <v>13533.939393939394</v>
      </c>
      <c r="T24" s="15">
        <f t="shared" si="3"/>
        <v>16300</v>
      </c>
    </row>
    <row r="25" s="3" customFormat="1" ht="12.75"/>
    <row r="26" spans="1:4" s="3" customFormat="1" ht="12.75">
      <c r="A26" s="10" t="s">
        <v>11</v>
      </c>
      <c r="B26" s="13">
        <v>10000</v>
      </c>
      <c r="C26" s="12"/>
      <c r="D26" s="4"/>
    </row>
    <row r="28" ht="18">
      <c r="A28" s="9" t="s">
        <v>12</v>
      </c>
    </row>
    <row r="29" ht="13.5" customHeight="1">
      <c r="A29" s="9"/>
    </row>
    <row r="30" spans="1:20" ht="12.75">
      <c r="A30" s="28" t="s">
        <v>0</v>
      </c>
      <c r="B30" s="28"/>
      <c r="C30" s="28"/>
      <c r="D30" s="28"/>
      <c r="E30" s="28"/>
      <c r="F30" s="28" t="s">
        <v>9</v>
      </c>
      <c r="G30" s="28"/>
      <c r="H30" s="28"/>
      <c r="I30" s="28"/>
      <c r="J30" s="28"/>
      <c r="K30" s="28" t="s">
        <v>10</v>
      </c>
      <c r="L30" s="28"/>
      <c r="M30" s="28"/>
      <c r="N30" s="28"/>
      <c r="O30" s="28"/>
      <c r="P30" s="28" t="s">
        <v>1</v>
      </c>
      <c r="Q30" s="28"/>
      <c r="R30" s="28"/>
      <c r="S30" s="28"/>
      <c r="T30" s="28"/>
    </row>
    <row r="31" spans="1:20" ht="12.75">
      <c r="A31" s="28" t="s">
        <v>13</v>
      </c>
      <c r="B31" s="28"/>
      <c r="C31" s="28" t="s">
        <v>14</v>
      </c>
      <c r="D31" s="28"/>
      <c r="E31" s="28"/>
      <c r="F31" s="28" t="s">
        <v>13</v>
      </c>
      <c r="G31" s="28"/>
      <c r="H31" s="28" t="s">
        <v>14</v>
      </c>
      <c r="I31" s="28"/>
      <c r="J31" s="28"/>
      <c r="K31" s="28" t="s">
        <v>13</v>
      </c>
      <c r="L31" s="28"/>
      <c r="M31" s="28" t="s">
        <v>14</v>
      </c>
      <c r="N31" s="28"/>
      <c r="O31" s="28"/>
      <c r="P31" s="28" t="s">
        <v>13</v>
      </c>
      <c r="Q31" s="28"/>
      <c r="R31" s="28" t="s">
        <v>14</v>
      </c>
      <c r="S31" s="28"/>
      <c r="T31" s="28"/>
    </row>
    <row r="32" spans="1:20" ht="12.75">
      <c r="A32" s="29">
        <f aca="true" t="shared" si="4" ref="A32:A39">(A17+B17+E17)/3</f>
        <v>14281.589787894105</v>
      </c>
      <c r="B32" s="29"/>
      <c r="C32" s="29">
        <f>(C17+D17)/2</f>
        <v>15528.785103785103</v>
      </c>
      <c r="D32" s="29"/>
      <c r="E32" s="29"/>
      <c r="F32" s="29">
        <f>(F17+G17+J17)/3</f>
        <v>14517.49664975077</v>
      </c>
      <c r="G32" s="29"/>
      <c r="H32" s="29">
        <f>(H17+I17)/2</f>
        <v>15747.457627118645</v>
      </c>
      <c r="I32" s="29"/>
      <c r="J32" s="29"/>
      <c r="K32" s="29">
        <f>(K17+L17+O17)/3</f>
        <v>14696.700076731026</v>
      </c>
      <c r="L32" s="29"/>
      <c r="M32" s="29">
        <f>(M17+N17)/2</f>
        <v>15399.923195084484</v>
      </c>
      <c r="N32" s="29"/>
      <c r="O32" s="29"/>
      <c r="P32" s="29">
        <f>(P17+Q17+T17)/3</f>
        <v>13839.360202682634</v>
      </c>
      <c r="Q32" s="29"/>
      <c r="R32" s="29">
        <f>(R17+S17)/2</f>
        <v>14530.190035952748</v>
      </c>
      <c r="S32" s="29"/>
      <c r="T32" s="29"/>
    </row>
    <row r="33" spans="1:20" ht="12.75">
      <c r="A33" s="30">
        <f t="shared" si="4"/>
        <v>14420.231699603062</v>
      </c>
      <c r="B33" s="31"/>
      <c r="C33" s="29">
        <f aca="true" t="shared" si="5" ref="C33:C39">(C18+D18)/2</f>
        <v>15951.709401709402</v>
      </c>
      <c r="D33" s="29"/>
      <c r="E33" s="29"/>
      <c r="F33" s="29">
        <f aca="true" t="shared" si="6" ref="F33:F39">(F18+G18+J18)/3</f>
        <v>14379.587700222482</v>
      </c>
      <c r="G33" s="29"/>
      <c r="H33" s="29">
        <f aca="true" t="shared" si="7" ref="H33:H39">(H18+I18)/2</f>
        <v>16001.701786532294</v>
      </c>
      <c r="I33" s="29"/>
      <c r="J33" s="29"/>
      <c r="K33" s="29">
        <f aca="true" t="shared" si="8" ref="K33:K39">(K18+L18+O18)/3</f>
        <v>14636.074158142881</v>
      </c>
      <c r="L33" s="29"/>
      <c r="M33" s="29">
        <f aca="true" t="shared" si="9" ref="M33:M39">(M18+N18)/2</f>
        <v>15674.884792626728</v>
      </c>
      <c r="N33" s="29"/>
      <c r="O33" s="29"/>
      <c r="P33" s="29">
        <f aca="true" t="shared" si="10" ref="P33:P39">(P18+Q18+T18)/3</f>
        <v>14165.548414827337</v>
      </c>
      <c r="Q33" s="29"/>
      <c r="R33" s="29">
        <f aca="true" t="shared" si="11" ref="R33:R39">(R18+S18)/2</f>
        <v>15243.47200821777</v>
      </c>
      <c r="S33" s="29"/>
      <c r="T33" s="29"/>
    </row>
    <row r="34" spans="1:20" ht="12.75">
      <c r="A34" s="30">
        <f t="shared" si="4"/>
        <v>15150.129037558489</v>
      </c>
      <c r="B34" s="31"/>
      <c r="C34" s="29">
        <f t="shared" si="5"/>
        <v>13782.356532356533</v>
      </c>
      <c r="D34" s="29"/>
      <c r="E34" s="29"/>
      <c r="F34" s="29">
        <f t="shared" si="6"/>
        <v>14484.494189297378</v>
      </c>
      <c r="G34" s="29"/>
      <c r="H34" s="29">
        <f t="shared" si="7"/>
        <v>16277.972972972973</v>
      </c>
      <c r="I34" s="29"/>
      <c r="J34" s="29"/>
      <c r="K34" s="29">
        <f t="shared" si="8"/>
        <v>14790.179450334666</v>
      </c>
      <c r="L34" s="29"/>
      <c r="M34" s="29">
        <f t="shared" si="9"/>
        <v>15949.846390168972</v>
      </c>
      <c r="N34" s="29"/>
      <c r="O34" s="29"/>
      <c r="P34" s="29">
        <f t="shared" si="10"/>
        <v>14226.36193597907</v>
      </c>
      <c r="Q34" s="29"/>
      <c r="R34" s="29">
        <f t="shared" si="11"/>
        <v>15885.593220338984</v>
      </c>
      <c r="S34" s="29"/>
      <c r="T34" s="29"/>
    </row>
    <row r="35" spans="1:20" ht="12.75">
      <c r="A35" s="30">
        <f t="shared" si="4"/>
        <v>15791.319056004066</v>
      </c>
      <c r="B35" s="31"/>
      <c r="C35" s="29">
        <f t="shared" si="5"/>
        <v>13633.089133089132</v>
      </c>
      <c r="D35" s="29"/>
      <c r="E35" s="29"/>
      <c r="F35" s="29">
        <f t="shared" si="6"/>
        <v>16243.986254295532</v>
      </c>
      <c r="G35" s="29"/>
      <c r="H35" s="29">
        <f t="shared" si="7"/>
        <v>15281.90334402199</v>
      </c>
      <c r="I35" s="29"/>
      <c r="J35" s="29"/>
      <c r="K35" s="29">
        <f t="shared" si="8"/>
        <v>16180.955248024236</v>
      </c>
      <c r="L35" s="29"/>
      <c r="M35" s="29">
        <f t="shared" si="9"/>
        <v>15374.731182795698</v>
      </c>
      <c r="N35" s="29"/>
      <c r="O35" s="29"/>
      <c r="P35" s="29">
        <f t="shared" si="10"/>
        <v>15579.343298821326</v>
      </c>
      <c r="Q35" s="29"/>
      <c r="R35" s="29">
        <f t="shared" si="11"/>
        <v>14772.973805855163</v>
      </c>
      <c r="S35" s="29"/>
      <c r="T35" s="29"/>
    </row>
    <row r="36" spans="1:20" ht="12.75">
      <c r="A36" s="30">
        <f t="shared" si="4"/>
        <v>15131.70611883631</v>
      </c>
      <c r="B36" s="31"/>
      <c r="C36" s="29">
        <f t="shared" si="5"/>
        <v>13657.967032967033</v>
      </c>
      <c r="D36" s="29"/>
      <c r="E36" s="29"/>
      <c r="F36" s="29">
        <f t="shared" si="6"/>
        <v>14309.732697864061</v>
      </c>
      <c r="G36" s="29"/>
      <c r="H36" s="29">
        <f t="shared" si="7"/>
        <v>15083.660100778745</v>
      </c>
      <c r="I36" s="29"/>
      <c r="J36" s="29"/>
      <c r="K36" s="29">
        <f t="shared" si="8"/>
        <v>14850.087492602135</v>
      </c>
      <c r="L36" s="29"/>
      <c r="M36" s="29">
        <f t="shared" si="9"/>
        <v>15550</v>
      </c>
      <c r="N36" s="29"/>
      <c r="O36" s="29"/>
      <c r="P36" s="29">
        <f t="shared" si="10"/>
        <v>14529.122198716776</v>
      </c>
      <c r="Q36" s="29"/>
      <c r="R36" s="29">
        <f t="shared" si="11"/>
        <v>14966.363636363636</v>
      </c>
      <c r="S36" s="29"/>
      <c r="T36" s="29"/>
    </row>
    <row r="37" spans="1:20" ht="12.75">
      <c r="A37" s="30">
        <f t="shared" si="4"/>
        <v>15372.848823448963</v>
      </c>
      <c r="B37" s="31"/>
      <c r="C37" s="29">
        <f t="shared" si="5"/>
        <v>14172.939560439561</v>
      </c>
      <c r="D37" s="29"/>
      <c r="E37" s="29"/>
      <c r="F37" s="29">
        <f t="shared" si="6"/>
        <v>14363.203861738453</v>
      </c>
      <c r="G37" s="29"/>
      <c r="H37" s="29">
        <f t="shared" si="7"/>
        <v>15384.94502977554</v>
      </c>
      <c r="I37" s="29"/>
      <c r="J37" s="29"/>
      <c r="K37" s="29">
        <f t="shared" si="8"/>
        <v>14747.463537007783</v>
      </c>
      <c r="L37" s="29"/>
      <c r="M37" s="29">
        <f t="shared" si="9"/>
        <v>15974.961597542242</v>
      </c>
      <c r="N37" s="29"/>
      <c r="O37" s="29"/>
      <c r="P37" s="29">
        <f t="shared" si="10"/>
        <v>14983.71622014312</v>
      </c>
      <c r="Q37" s="29"/>
      <c r="R37" s="29">
        <f t="shared" si="11"/>
        <v>15624.391371340525</v>
      </c>
      <c r="S37" s="29"/>
      <c r="T37" s="29"/>
    </row>
    <row r="38" spans="1:20" ht="12.75">
      <c r="A38" s="30">
        <f t="shared" si="4"/>
        <v>15522.498668751205</v>
      </c>
      <c r="B38" s="31"/>
      <c r="C38" s="29">
        <f t="shared" si="5"/>
        <v>14549.425111925111</v>
      </c>
      <c r="D38" s="29"/>
      <c r="E38" s="29"/>
      <c r="F38" s="29">
        <f t="shared" si="6"/>
        <v>14335.101300322722</v>
      </c>
      <c r="G38" s="29"/>
      <c r="H38" s="29">
        <f t="shared" si="7"/>
        <v>15526.067338524965</v>
      </c>
      <c r="I38" s="29"/>
      <c r="J38" s="29"/>
      <c r="K38" s="29">
        <f t="shared" si="8"/>
        <v>14768.033882974029</v>
      </c>
      <c r="L38" s="29"/>
      <c r="M38" s="29">
        <f t="shared" si="9"/>
        <v>16274.961597542242</v>
      </c>
      <c r="N38" s="29"/>
      <c r="O38" s="29"/>
      <c r="P38" s="29">
        <f t="shared" si="10"/>
        <v>14668.446010372842</v>
      </c>
      <c r="Q38" s="29"/>
      <c r="R38" s="29">
        <f t="shared" si="11"/>
        <v>16134.237288135595</v>
      </c>
      <c r="S38" s="29"/>
      <c r="T38" s="29"/>
    </row>
    <row r="39" spans="1:20" ht="12.75">
      <c r="A39" s="30">
        <f t="shared" si="4"/>
        <v>15672.294091204234</v>
      </c>
      <c r="B39" s="31"/>
      <c r="C39" s="29">
        <f t="shared" si="5"/>
        <v>13544.357956857957</v>
      </c>
      <c r="D39" s="29"/>
      <c r="E39" s="29"/>
      <c r="F39" s="29">
        <f t="shared" si="6"/>
        <v>14394.033547213861</v>
      </c>
      <c r="G39" s="29"/>
      <c r="H39" s="29">
        <f t="shared" si="7"/>
        <v>14860.403114979386</v>
      </c>
      <c r="I39" s="29"/>
      <c r="J39" s="29"/>
      <c r="K39" s="29">
        <f t="shared" si="8"/>
        <v>14837.161915993072</v>
      </c>
      <c r="L39" s="29"/>
      <c r="M39" s="29">
        <f t="shared" si="9"/>
        <v>15587.403993855609</v>
      </c>
      <c r="N39" s="29"/>
      <c r="O39" s="29"/>
      <c r="P39" s="29">
        <f t="shared" si="10"/>
        <v>15095.103047931865</v>
      </c>
      <c r="Q39" s="29"/>
      <c r="R39" s="29">
        <f t="shared" si="11"/>
        <v>14640.698510529019</v>
      </c>
      <c r="S39" s="29"/>
      <c r="T39" s="29"/>
    </row>
    <row r="62" ht="18">
      <c r="A62" s="9" t="s">
        <v>12</v>
      </c>
    </row>
    <row r="63" ht="13.5" customHeight="1">
      <c r="A63" s="9"/>
    </row>
    <row r="64" spans="1:20" ht="12.75">
      <c r="A64" s="28" t="s">
        <v>0</v>
      </c>
      <c r="B64" s="28"/>
      <c r="C64" s="28"/>
      <c r="D64" s="28"/>
      <c r="E64" s="28"/>
      <c r="F64" s="28" t="s">
        <v>9</v>
      </c>
      <c r="G64" s="28"/>
      <c r="H64" s="28"/>
      <c r="I64" s="28"/>
      <c r="J64" s="28"/>
      <c r="K64" s="28" t="s">
        <v>10</v>
      </c>
      <c r="L64" s="28"/>
      <c r="M64" s="28"/>
      <c r="N64" s="28"/>
      <c r="O64" s="28"/>
      <c r="P64" s="33"/>
      <c r="Q64" s="33"/>
      <c r="R64" s="33"/>
      <c r="S64" s="33"/>
      <c r="T64" s="33"/>
    </row>
    <row r="65" spans="1:20" ht="12.75">
      <c r="A65" s="28" t="s">
        <v>13</v>
      </c>
      <c r="B65" s="28"/>
      <c r="C65" s="28" t="s">
        <v>14</v>
      </c>
      <c r="D65" s="28"/>
      <c r="E65" s="28"/>
      <c r="F65" s="28" t="s">
        <v>13</v>
      </c>
      <c r="G65" s="28"/>
      <c r="H65" s="28" t="s">
        <v>14</v>
      </c>
      <c r="I65" s="28"/>
      <c r="J65" s="28"/>
      <c r="K65" s="28" t="s">
        <v>13</v>
      </c>
      <c r="L65" s="28"/>
      <c r="M65" s="28" t="s">
        <v>14</v>
      </c>
      <c r="N65" s="28"/>
      <c r="O65" s="28"/>
      <c r="P65" s="33"/>
      <c r="Q65" s="33"/>
      <c r="R65" s="33"/>
      <c r="S65" s="33"/>
      <c r="T65" s="33"/>
    </row>
    <row r="66" spans="1:20" ht="12.75">
      <c r="A66" s="29">
        <f>A32-P32</f>
        <v>442.2295852114712</v>
      </c>
      <c r="B66" s="29"/>
      <c r="C66" s="29">
        <f>C32-R32</f>
        <v>998.5950678323552</v>
      </c>
      <c r="D66" s="29"/>
      <c r="E66" s="29"/>
      <c r="F66" s="29">
        <f>F32-P32</f>
        <v>678.1364470681365</v>
      </c>
      <c r="G66" s="29"/>
      <c r="H66" s="29">
        <f>H32-R32</f>
        <v>1217.267591165897</v>
      </c>
      <c r="I66" s="29"/>
      <c r="J66" s="29"/>
      <c r="K66" s="29">
        <f>K32-P32</f>
        <v>857.3398740483917</v>
      </c>
      <c r="L66" s="29"/>
      <c r="M66" s="29">
        <f>M32-R32</f>
        <v>869.7331591317361</v>
      </c>
      <c r="N66" s="29"/>
      <c r="O66" s="29"/>
      <c r="P66" s="32"/>
      <c r="Q66" s="32"/>
      <c r="R66" s="32"/>
      <c r="S66" s="32"/>
      <c r="T66" s="32"/>
    </row>
    <row r="67" spans="1:20" ht="12.75">
      <c r="A67" s="29">
        <f aca="true" t="shared" si="12" ref="A67:A73">A33-P33</f>
        <v>254.68328477572504</v>
      </c>
      <c r="B67" s="29"/>
      <c r="C67" s="29">
        <f aca="true" t="shared" si="13" ref="C67:C73">C33-R33</f>
        <v>708.2373934916322</v>
      </c>
      <c r="D67" s="29"/>
      <c r="E67" s="29"/>
      <c r="F67" s="29">
        <f aca="true" t="shared" si="14" ref="F67:F73">F33-P33</f>
        <v>214.03928539514527</v>
      </c>
      <c r="G67" s="29"/>
      <c r="H67" s="29">
        <f aca="true" t="shared" si="15" ref="H67:H73">H33-R33</f>
        <v>758.2297783145241</v>
      </c>
      <c r="I67" s="29"/>
      <c r="J67" s="29"/>
      <c r="K67" s="29">
        <f aca="true" t="shared" si="16" ref="K67:K73">K33-P33</f>
        <v>470.5257433155439</v>
      </c>
      <c r="L67" s="29"/>
      <c r="M67" s="29">
        <f aca="true" t="shared" si="17" ref="M67:M73">M33-R33</f>
        <v>431.41278440895803</v>
      </c>
      <c r="N67" s="29"/>
      <c r="O67" s="29"/>
      <c r="P67" s="32"/>
      <c r="Q67" s="32"/>
      <c r="R67" s="32"/>
      <c r="S67" s="32"/>
      <c r="T67" s="32"/>
    </row>
    <row r="68" spans="1:20" ht="12.75">
      <c r="A68" s="29">
        <f t="shared" si="12"/>
        <v>923.7671015794185</v>
      </c>
      <c r="B68" s="29"/>
      <c r="C68" s="29">
        <f t="shared" si="13"/>
        <v>-2103.2366879824513</v>
      </c>
      <c r="D68" s="29"/>
      <c r="E68" s="29"/>
      <c r="F68" s="29">
        <f t="shared" si="14"/>
        <v>258.13225331830836</v>
      </c>
      <c r="G68" s="29"/>
      <c r="H68" s="29">
        <f t="shared" si="15"/>
        <v>392.3797526339895</v>
      </c>
      <c r="I68" s="29"/>
      <c r="J68" s="29"/>
      <c r="K68" s="29">
        <f t="shared" si="16"/>
        <v>563.8175143555964</v>
      </c>
      <c r="L68" s="29"/>
      <c r="M68" s="29">
        <f t="shared" si="17"/>
        <v>64.25316982998811</v>
      </c>
      <c r="N68" s="29"/>
      <c r="O68" s="29"/>
      <c r="P68" s="32"/>
      <c r="Q68" s="32"/>
      <c r="R68" s="32"/>
      <c r="S68" s="32"/>
      <c r="T68" s="32"/>
    </row>
    <row r="69" spans="1:20" ht="12.75">
      <c r="A69" s="29">
        <f t="shared" si="12"/>
        <v>211.97575718273947</v>
      </c>
      <c r="B69" s="29"/>
      <c r="C69" s="29">
        <f t="shared" si="13"/>
        <v>-1139.8846727660311</v>
      </c>
      <c r="D69" s="29"/>
      <c r="E69" s="29"/>
      <c r="F69" s="29">
        <f t="shared" si="14"/>
        <v>664.6429554742062</v>
      </c>
      <c r="G69" s="29"/>
      <c r="H69" s="29">
        <f t="shared" si="15"/>
        <v>508.9295381668271</v>
      </c>
      <c r="I69" s="29"/>
      <c r="J69" s="29"/>
      <c r="K69" s="29">
        <f t="shared" si="16"/>
        <v>601.6119492029102</v>
      </c>
      <c r="L69" s="29"/>
      <c r="M69" s="29">
        <f t="shared" si="17"/>
        <v>601.7573769405353</v>
      </c>
      <c r="N69" s="29"/>
      <c r="O69" s="29"/>
      <c r="P69" s="32"/>
      <c r="Q69" s="32"/>
      <c r="R69" s="32"/>
      <c r="S69" s="32"/>
      <c r="T69" s="32"/>
    </row>
    <row r="70" spans="1:20" ht="12.75">
      <c r="A70" s="29">
        <f t="shared" si="12"/>
        <v>602.583920119534</v>
      </c>
      <c r="B70" s="29"/>
      <c r="C70" s="29">
        <f t="shared" si="13"/>
        <v>-1308.3966033966026</v>
      </c>
      <c r="D70" s="29"/>
      <c r="E70" s="29"/>
      <c r="F70" s="29">
        <f t="shared" si="14"/>
        <v>-219.38950085271426</v>
      </c>
      <c r="G70" s="29"/>
      <c r="H70" s="29">
        <f t="shared" si="15"/>
        <v>117.29646441510886</v>
      </c>
      <c r="I70" s="29"/>
      <c r="J70" s="29"/>
      <c r="K70" s="29">
        <f t="shared" si="16"/>
        <v>320.96529388535964</v>
      </c>
      <c r="L70" s="29"/>
      <c r="M70" s="29">
        <f t="shared" si="17"/>
        <v>583.636363636364</v>
      </c>
      <c r="N70" s="29"/>
      <c r="O70" s="29"/>
      <c r="P70" s="32"/>
      <c r="Q70" s="32"/>
      <c r="R70" s="32"/>
      <c r="S70" s="32"/>
      <c r="T70" s="32"/>
    </row>
    <row r="71" spans="1:20" ht="12.75">
      <c r="A71" s="29">
        <f t="shared" si="12"/>
        <v>389.1326033058431</v>
      </c>
      <c r="B71" s="29"/>
      <c r="C71" s="29">
        <f t="shared" si="13"/>
        <v>-1451.4518109009641</v>
      </c>
      <c r="D71" s="29"/>
      <c r="E71" s="29"/>
      <c r="F71" s="29">
        <f t="shared" si="14"/>
        <v>-620.5123584046669</v>
      </c>
      <c r="G71" s="29"/>
      <c r="H71" s="29">
        <f t="shared" si="15"/>
        <v>-239.44634156498614</v>
      </c>
      <c r="I71" s="29"/>
      <c r="J71" s="29"/>
      <c r="K71" s="29">
        <f t="shared" si="16"/>
        <v>-236.25268313533707</v>
      </c>
      <c r="L71" s="29"/>
      <c r="M71" s="29">
        <f t="shared" si="17"/>
        <v>350.57022620171665</v>
      </c>
      <c r="N71" s="29"/>
      <c r="O71" s="29"/>
      <c r="P71" s="32"/>
      <c r="Q71" s="32"/>
      <c r="R71" s="32"/>
      <c r="S71" s="32"/>
      <c r="T71" s="32"/>
    </row>
    <row r="72" spans="1:20" ht="12.75">
      <c r="A72" s="29">
        <f t="shared" si="12"/>
        <v>854.052658378363</v>
      </c>
      <c r="B72" s="29"/>
      <c r="C72" s="29">
        <f t="shared" si="13"/>
        <v>-1584.8121762104838</v>
      </c>
      <c r="D72" s="29"/>
      <c r="E72" s="29"/>
      <c r="F72" s="29">
        <f t="shared" si="14"/>
        <v>-333.34471005011983</v>
      </c>
      <c r="G72" s="29"/>
      <c r="H72" s="29">
        <f t="shared" si="15"/>
        <v>-608.1699496106303</v>
      </c>
      <c r="I72" s="29"/>
      <c r="J72" s="29"/>
      <c r="K72" s="29">
        <f t="shared" si="16"/>
        <v>99.58787260118697</v>
      </c>
      <c r="L72" s="29"/>
      <c r="M72" s="29">
        <f t="shared" si="17"/>
        <v>140.72430940664708</v>
      </c>
      <c r="N72" s="29"/>
      <c r="O72" s="29"/>
      <c r="P72" s="32"/>
      <c r="Q72" s="32"/>
      <c r="R72" s="32"/>
      <c r="S72" s="32"/>
      <c r="T72" s="32"/>
    </row>
    <row r="73" spans="1:20" ht="12.75">
      <c r="A73" s="29">
        <f t="shared" si="12"/>
        <v>577.1910432723689</v>
      </c>
      <c r="B73" s="29"/>
      <c r="C73" s="29">
        <f t="shared" si="13"/>
        <v>-1096.3405536710616</v>
      </c>
      <c r="D73" s="29"/>
      <c r="E73" s="29"/>
      <c r="F73" s="29">
        <f t="shared" si="14"/>
        <v>-701.0695007180038</v>
      </c>
      <c r="G73" s="29"/>
      <c r="H73" s="29">
        <f t="shared" si="15"/>
        <v>219.7046044503677</v>
      </c>
      <c r="I73" s="29"/>
      <c r="J73" s="29"/>
      <c r="K73" s="29">
        <f t="shared" si="16"/>
        <v>-257.94113193879275</v>
      </c>
      <c r="L73" s="29"/>
      <c r="M73" s="29">
        <f t="shared" si="17"/>
        <v>946.7054833265902</v>
      </c>
      <c r="N73" s="29"/>
      <c r="O73" s="29"/>
      <c r="P73" s="32"/>
      <c r="Q73" s="32"/>
      <c r="R73" s="32"/>
      <c r="S73" s="32"/>
      <c r="T73" s="32"/>
    </row>
  </sheetData>
  <mergeCells count="160">
    <mergeCell ref="A64:E64"/>
    <mergeCell ref="F64:J64"/>
    <mergeCell ref="K64:O64"/>
    <mergeCell ref="P64:T64"/>
    <mergeCell ref="A65:B65"/>
    <mergeCell ref="C65:E65"/>
    <mergeCell ref="F65:G65"/>
    <mergeCell ref="H65:J65"/>
    <mergeCell ref="K65:L65"/>
    <mergeCell ref="M65:O65"/>
    <mergeCell ref="P65:Q65"/>
    <mergeCell ref="R65:T65"/>
    <mergeCell ref="A66:B66"/>
    <mergeCell ref="C66:E66"/>
    <mergeCell ref="F66:G66"/>
    <mergeCell ref="H66:J66"/>
    <mergeCell ref="K66:L66"/>
    <mergeCell ref="M66:O66"/>
    <mergeCell ref="P66:Q66"/>
    <mergeCell ref="R66:T66"/>
    <mergeCell ref="A67:B67"/>
    <mergeCell ref="C67:E67"/>
    <mergeCell ref="F67:G67"/>
    <mergeCell ref="H67:J67"/>
    <mergeCell ref="K67:L67"/>
    <mergeCell ref="M67:O67"/>
    <mergeCell ref="P67:Q67"/>
    <mergeCell ref="R67:T67"/>
    <mergeCell ref="A68:B68"/>
    <mergeCell ref="C68:E68"/>
    <mergeCell ref="F68:G68"/>
    <mergeCell ref="H68:J68"/>
    <mergeCell ref="K68:L68"/>
    <mergeCell ref="M68:O68"/>
    <mergeCell ref="P68:Q68"/>
    <mergeCell ref="R68:T68"/>
    <mergeCell ref="A69:B69"/>
    <mergeCell ref="C69:E69"/>
    <mergeCell ref="F69:G69"/>
    <mergeCell ref="H69:J69"/>
    <mergeCell ref="K69:L69"/>
    <mergeCell ref="M69:O69"/>
    <mergeCell ref="P69:Q69"/>
    <mergeCell ref="R69:T69"/>
    <mergeCell ref="A70:B70"/>
    <mergeCell ref="C70:E70"/>
    <mergeCell ref="F70:G70"/>
    <mergeCell ref="H70:J70"/>
    <mergeCell ref="K70:L70"/>
    <mergeCell ref="M70:O70"/>
    <mergeCell ref="P70:Q70"/>
    <mergeCell ref="R70:T70"/>
    <mergeCell ref="A71:B71"/>
    <mergeCell ref="C71:E71"/>
    <mergeCell ref="F71:G71"/>
    <mergeCell ref="H71:J71"/>
    <mergeCell ref="K71:L71"/>
    <mergeCell ref="M71:O71"/>
    <mergeCell ref="P71:Q71"/>
    <mergeCell ref="R71:T71"/>
    <mergeCell ref="A72:B72"/>
    <mergeCell ref="C72:E72"/>
    <mergeCell ref="F72:G72"/>
    <mergeCell ref="H72:J72"/>
    <mergeCell ref="K72:L72"/>
    <mergeCell ref="M72:O72"/>
    <mergeCell ref="P72:Q72"/>
    <mergeCell ref="R72:T72"/>
    <mergeCell ref="A73:B73"/>
    <mergeCell ref="C73:E73"/>
    <mergeCell ref="F73:G73"/>
    <mergeCell ref="H73:J73"/>
    <mergeCell ref="K73:L73"/>
    <mergeCell ref="M73:O73"/>
    <mergeCell ref="P73:Q73"/>
    <mergeCell ref="R73:T73"/>
    <mergeCell ref="K39:L39"/>
    <mergeCell ref="M39:O39"/>
    <mergeCell ref="P39:Q39"/>
    <mergeCell ref="R39:T39"/>
    <mergeCell ref="A39:B39"/>
    <mergeCell ref="C39:E39"/>
    <mergeCell ref="F39:G39"/>
    <mergeCell ref="H39:J39"/>
    <mergeCell ref="K38:L38"/>
    <mergeCell ref="M38:O38"/>
    <mergeCell ref="P38:Q38"/>
    <mergeCell ref="R38:T38"/>
    <mergeCell ref="A38:B38"/>
    <mergeCell ref="C38:E38"/>
    <mergeCell ref="F38:G38"/>
    <mergeCell ref="H38:J38"/>
    <mergeCell ref="K37:L37"/>
    <mergeCell ref="M37:O37"/>
    <mergeCell ref="P37:Q37"/>
    <mergeCell ref="R37:T37"/>
    <mergeCell ref="A37:B37"/>
    <mergeCell ref="C37:E37"/>
    <mergeCell ref="F37:G37"/>
    <mergeCell ref="H37:J37"/>
    <mergeCell ref="K36:L36"/>
    <mergeCell ref="M36:O36"/>
    <mergeCell ref="P36:Q36"/>
    <mergeCell ref="R36:T36"/>
    <mergeCell ref="A36:B36"/>
    <mergeCell ref="C36:E36"/>
    <mergeCell ref="F36:G36"/>
    <mergeCell ref="H36:J36"/>
    <mergeCell ref="K35:L35"/>
    <mergeCell ref="M35:O35"/>
    <mergeCell ref="P35:Q35"/>
    <mergeCell ref="R35:T35"/>
    <mergeCell ref="A35:B35"/>
    <mergeCell ref="C35:E35"/>
    <mergeCell ref="F35:G35"/>
    <mergeCell ref="H35:J35"/>
    <mergeCell ref="K34:L34"/>
    <mergeCell ref="M34:O34"/>
    <mergeCell ref="P34:Q34"/>
    <mergeCell ref="R34:T34"/>
    <mergeCell ref="A34:B34"/>
    <mergeCell ref="C34:E34"/>
    <mergeCell ref="F34:G34"/>
    <mergeCell ref="H34:J34"/>
    <mergeCell ref="K33:L33"/>
    <mergeCell ref="M33:O33"/>
    <mergeCell ref="P33:Q33"/>
    <mergeCell ref="R33:T33"/>
    <mergeCell ref="A33:B33"/>
    <mergeCell ref="C33:E33"/>
    <mergeCell ref="F33:G33"/>
    <mergeCell ref="H33:J33"/>
    <mergeCell ref="K32:L32"/>
    <mergeCell ref="M32:O32"/>
    <mergeCell ref="P32:Q32"/>
    <mergeCell ref="R32:T32"/>
    <mergeCell ref="A32:B32"/>
    <mergeCell ref="C32:E32"/>
    <mergeCell ref="F32:G32"/>
    <mergeCell ref="H32:J32"/>
    <mergeCell ref="K31:L31"/>
    <mergeCell ref="P31:Q31"/>
    <mergeCell ref="R31:T31"/>
    <mergeCell ref="M31:O31"/>
    <mergeCell ref="A31:B31"/>
    <mergeCell ref="C31:E31"/>
    <mergeCell ref="F31:G31"/>
    <mergeCell ref="H31:J31"/>
    <mergeCell ref="A30:E30"/>
    <mergeCell ref="F30:J30"/>
    <mergeCell ref="K30:O30"/>
    <mergeCell ref="P30:T30"/>
    <mergeCell ref="A15:E15"/>
    <mergeCell ref="F15:J15"/>
    <mergeCell ref="K15:O15"/>
    <mergeCell ref="P15:T15"/>
    <mergeCell ref="A2:E2"/>
    <mergeCell ref="F2:J2"/>
    <mergeCell ref="K2:O2"/>
    <mergeCell ref="P2:T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2005-06-12T06:58:10Z</cp:lastPrinted>
  <dcterms:created xsi:type="dcterms:W3CDTF">2005-06-12T06:21:17Z</dcterms:created>
  <dcterms:modified xsi:type="dcterms:W3CDTF">2005-06-15T15:36:01Z</dcterms:modified>
  <cp:category/>
  <cp:version/>
  <cp:contentType/>
  <cp:contentStatus/>
</cp:coreProperties>
</file>